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del mes de Abril de 2019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3" i="1" s="1"/>
  <c r="F45" i="1"/>
  <c r="F43" i="1" s="1"/>
  <c r="I44" i="1"/>
  <c r="F44" i="1"/>
  <c r="H43" i="1"/>
  <c r="G43" i="1"/>
  <c r="E43" i="1"/>
  <c r="D43" i="1"/>
  <c r="I41" i="1"/>
  <c r="F41" i="1"/>
  <c r="I40" i="1"/>
  <c r="F40" i="1"/>
  <c r="I39" i="1"/>
  <c r="F39" i="1"/>
  <c r="I38" i="1"/>
  <c r="I37" i="1" s="1"/>
  <c r="F38" i="1"/>
  <c r="H37" i="1"/>
  <c r="G37" i="1"/>
  <c r="F37" i="1"/>
  <c r="E37" i="1"/>
  <c r="D37" i="1"/>
  <c r="I36" i="1"/>
  <c r="F36" i="1"/>
  <c r="F34" i="1" s="1"/>
  <c r="F32" i="1" s="1"/>
  <c r="F47" i="1" s="1"/>
  <c r="I35" i="1"/>
  <c r="F35" i="1"/>
  <c r="H34" i="1"/>
  <c r="H32" i="1" s="1"/>
  <c r="H47" i="1" s="1"/>
  <c r="G34" i="1"/>
  <c r="E34" i="1"/>
  <c r="E32" i="1" s="1"/>
  <c r="E47" i="1" s="1"/>
  <c r="D34" i="1"/>
  <c r="D32" i="1" s="1"/>
  <c r="D47" i="1" s="1"/>
  <c r="G32" i="1"/>
  <c r="G47" i="1" s="1"/>
  <c r="I22" i="1"/>
  <c r="F22" i="1"/>
  <c r="I20" i="1"/>
  <c r="F20" i="1"/>
  <c r="I18" i="1"/>
  <c r="F18" i="1"/>
  <c r="I16" i="1"/>
  <c r="F16" i="1"/>
  <c r="F14" i="1" s="1"/>
  <c r="I15" i="1"/>
  <c r="F15" i="1"/>
  <c r="I14" i="1"/>
  <c r="H14" i="1"/>
  <c r="H24" i="1" s="1"/>
  <c r="G14" i="1"/>
  <c r="E14" i="1"/>
  <c r="E24" i="1" s="1"/>
  <c r="D14" i="1"/>
  <c r="D24" i="1" s="1"/>
  <c r="I12" i="1"/>
  <c r="F12" i="1"/>
  <c r="I11" i="1"/>
  <c r="I10" i="1" s="1"/>
  <c r="I24" i="1" s="1"/>
  <c r="F11" i="1"/>
  <c r="H10" i="1"/>
  <c r="G10" i="1"/>
  <c r="G24" i="1" s="1"/>
  <c r="F10" i="1"/>
  <c r="F24" i="1" s="1"/>
  <c r="E10" i="1"/>
  <c r="D10" i="1"/>
  <c r="I34" i="1" l="1"/>
  <c r="I32" i="1" s="1"/>
  <c r="I47" i="1" s="1"/>
</calcChain>
</file>

<file path=xl/sharedStrings.xml><?xml version="1.0" encoding="utf-8"?>
<sst xmlns="http://schemas.openxmlformats.org/spreadsheetml/2006/main" count="57" uniqueCount="33">
  <si>
    <t>COMISIÓN ESTATAL DEL AGUA DE JALISCO</t>
  </si>
  <si>
    <t>ESTADO ANALÍTICO DE INGRESOS</t>
  </si>
  <si>
    <t>AL 30 DE ABRIL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</si>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</sst>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49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0" fontId="9" fillId="3" borderId="7" xfId="3" applyFont="1" applyFill="1" applyBorder="1"/>
    <xf numFmtId="0" fontId="9" fillId="3" borderId="0" xfId="3" applyFont="1" applyFill="1" applyBorder="1"/>
    <xf numFmtId="0" fontId="9" fillId="3" borderId="8" xfId="3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43" fontId="11" fillId="3" borderId="8" xfId="1" applyNumberFormat="1" applyFont="1" applyFill="1" applyBorder="1" applyAlignment="1" applyProtection="1">
      <alignment horizontal="right"/>
    </xf>
    <xf numFmtId="43" fontId="1" fillId="0" borderId="0" xfId="1" applyFont="1"/>
    <xf numFmtId="0" fontId="9" fillId="3" borderId="7" xfId="3" applyFont="1" applyFill="1" applyBorder="1" applyAlignment="1">
      <alignment horizontal="center" vertical="center"/>
    </xf>
    <xf numFmtId="43" fontId="9" fillId="3" borderId="8" xfId="1" applyNumberFormat="1" applyFont="1" applyFill="1" applyBorder="1" applyAlignment="1" applyProtection="1">
      <alignment horizontal="right"/>
      <protection locked="0"/>
    </xf>
    <xf numFmtId="43" fontId="9" fillId="3" borderId="8" xfId="1" applyNumberFormat="1" applyFont="1" applyFill="1" applyBorder="1" applyAlignment="1" applyProtection="1">
      <alignment horizontal="right"/>
    </xf>
    <xf numFmtId="43" fontId="9" fillId="0" borderId="8" xfId="1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43" fontId="11" fillId="3" borderId="8" xfId="1" applyNumberFormat="1" applyFont="1" applyFill="1" applyBorder="1" applyAlignment="1" applyProtection="1">
      <alignment horizontal="right"/>
      <protection locked="0"/>
    </xf>
    <xf numFmtId="43" fontId="11" fillId="0" borderId="8" xfId="1" applyNumberFormat="1" applyFont="1" applyFill="1" applyBorder="1" applyAlignment="1" applyProtection="1">
      <alignment horizontal="right"/>
      <protection locked="0"/>
    </xf>
    <xf numFmtId="0" fontId="12" fillId="3" borderId="7" xfId="0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wrapText="1"/>
    </xf>
    <xf numFmtId="43" fontId="9" fillId="3" borderId="12" xfId="1" applyNumberFormat="1" applyFont="1" applyFill="1" applyBorder="1" applyAlignment="1">
      <alignment horizontal="center"/>
    </xf>
    <xf numFmtId="43" fontId="11" fillId="3" borderId="16" xfId="1" applyNumberFormat="1" applyFont="1" applyFill="1" applyBorder="1" applyAlignment="1" applyProtection="1">
      <alignment horizontal="right"/>
    </xf>
    <xf numFmtId="0" fontId="13" fillId="0" borderId="10" xfId="0" applyFont="1" applyBorder="1"/>
    <xf numFmtId="0" fontId="13" fillId="0" borderId="11" xfId="0" applyFont="1" applyBorder="1"/>
    <xf numFmtId="43" fontId="13" fillId="0" borderId="11" xfId="1" applyNumberFormat="1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8" xfId="0" applyFont="1" applyBorder="1"/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21" xfId="1" applyNumberFormat="1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43" fontId="11" fillId="3" borderId="8" xfId="1" applyFont="1" applyFill="1" applyBorder="1" applyAlignment="1">
      <alignment horizontal="right"/>
    </xf>
    <xf numFmtId="0" fontId="13" fillId="3" borderId="8" xfId="0" applyFont="1" applyFill="1" applyBorder="1"/>
    <xf numFmtId="43" fontId="9" fillId="3" borderId="8" xfId="1" applyFont="1" applyFill="1" applyBorder="1" applyAlignment="1" applyProtection="1">
      <alignment horizontal="right"/>
      <protection locked="0"/>
    </xf>
    <xf numFmtId="43" fontId="9" fillId="0" borderId="8" xfId="1" applyFont="1" applyFill="1" applyBorder="1" applyAlignment="1" applyProtection="1">
      <alignment horizontal="right"/>
      <protection locked="0"/>
    </xf>
    <xf numFmtId="0" fontId="13" fillId="3" borderId="0" xfId="0" applyFont="1" applyFill="1" applyBorder="1"/>
    <xf numFmtId="0" fontId="12" fillId="3" borderId="8" xfId="0" applyFont="1" applyFill="1" applyBorder="1" applyAlignment="1">
      <alignment vertical="center" wrapText="1"/>
    </xf>
    <xf numFmtId="43" fontId="12" fillId="3" borderId="8" xfId="1" applyFont="1" applyFill="1" applyBorder="1" applyAlignment="1">
      <alignment horizontal="right" vertical="center" wrapText="1"/>
    </xf>
    <xf numFmtId="43" fontId="12" fillId="3" borderId="9" xfId="1" applyFont="1" applyFill="1" applyBorder="1" applyAlignment="1">
      <alignment horizontal="right" vertical="center" wrapText="1"/>
    </xf>
    <xf numFmtId="43" fontId="12" fillId="0" borderId="9" xfId="1" applyFont="1" applyFill="1" applyBorder="1" applyAlignment="1">
      <alignment horizontal="right" vertical="center" wrapText="1"/>
    </xf>
    <xf numFmtId="43" fontId="11" fillId="0" borderId="8" xfId="1" applyFont="1" applyFill="1" applyBorder="1" applyAlignment="1">
      <alignment horizontal="right"/>
    </xf>
    <xf numFmtId="43" fontId="9" fillId="3" borderId="12" xfId="1" applyFont="1" applyFill="1" applyBorder="1" applyAlignment="1">
      <alignment horizontal="right"/>
    </xf>
    <xf numFmtId="43" fontId="9" fillId="3" borderId="18" xfId="1" applyFont="1" applyFill="1" applyBorder="1" applyAlignment="1">
      <alignment horizontal="right"/>
    </xf>
    <xf numFmtId="43" fontId="11" fillId="3" borderId="16" xfId="1" applyNumberFormat="1" applyFont="1" applyFill="1" applyBorder="1" applyAlignment="1">
      <alignment horizontal="right"/>
    </xf>
    <xf numFmtId="0" fontId="13" fillId="3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top" wrapText="1"/>
    </xf>
    <xf numFmtId="43" fontId="3" fillId="3" borderId="14" xfId="1" applyNumberFormat="1" applyFont="1" applyFill="1" applyBorder="1" applyAlignment="1">
      <alignment vertical="top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/>
    <xf numFmtId="43" fontId="2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1" fillId="3" borderId="13" xfId="3" applyFont="1" applyFill="1" applyBorder="1" applyAlignment="1">
      <alignment horizontal="center" wrapText="1"/>
    </xf>
    <xf numFmtId="0" fontId="11" fillId="3" borderId="14" xfId="3" applyFont="1" applyFill="1" applyBorder="1" applyAlignment="1">
      <alignment horizontal="center" wrapText="1"/>
    </xf>
    <xf numFmtId="0" fontId="11" fillId="3" borderId="15" xfId="3" applyFont="1" applyFill="1" applyBorder="1" applyAlignment="1">
      <alignment horizontal="center" wrapText="1"/>
    </xf>
    <xf numFmtId="43" fontId="11" fillId="3" borderId="17" xfId="1" applyNumberFormat="1" applyFont="1" applyFill="1" applyBorder="1" applyAlignment="1">
      <alignment vertical="center"/>
    </xf>
    <xf numFmtId="43" fontId="11" fillId="3" borderId="18" xfId="1" applyNumberFormat="1" applyFont="1" applyFill="1" applyBorder="1" applyAlignment="1">
      <alignment vertical="center"/>
    </xf>
    <xf numFmtId="43" fontId="14" fillId="0" borderId="13" xfId="1" applyNumberFormat="1" applyFont="1" applyBorder="1" applyAlignment="1">
      <alignment horizontal="center" vertical="top" wrapText="1"/>
    </xf>
    <xf numFmtId="43" fontId="14" fillId="0" borderId="15" xfId="1" applyNumberFormat="1" applyFont="1" applyBorder="1" applyAlignment="1">
      <alignment horizontal="center" vertical="top" wrapText="1"/>
    </xf>
    <xf numFmtId="37" fontId="8" fillId="2" borderId="1" xfId="1" applyNumberFormat="1" applyFont="1" applyFill="1" applyBorder="1" applyAlignment="1" applyProtection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19" xfId="1" applyNumberFormat="1" applyFont="1" applyFill="1" applyBorder="1" applyAlignment="1" applyProtection="1">
      <alignment horizontal="center" vertical="center"/>
    </xf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43" fontId="11" fillId="3" borderId="17" xfId="1" applyNumberFormat="1" applyFont="1" applyFill="1" applyBorder="1" applyAlignment="1">
      <alignment horizontal="right" vertical="center"/>
    </xf>
    <xf numFmtId="43" fontId="11" fillId="3" borderId="18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830580</xdr:colOff>
      <xdr:row>0</xdr:row>
      <xdr:rowOff>137160</xdr:rowOff>
    </xdr:from>
    <xdr:to>
      <xdr:col>8</xdr:col>
      <xdr:colOff>281940</xdr:colOff>
      <xdr:row>3</xdr:row>
      <xdr:rowOff>160020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160" y="137160"/>
          <a:ext cx="22098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289560</xdr:colOff>
      <xdr:row>0</xdr:row>
      <xdr:rowOff>60960</xdr:rowOff>
    </xdr:from>
    <xdr:to>
      <xdr:col>2</xdr:col>
      <xdr:colOff>883920</xdr:colOff>
      <xdr:row>3</xdr:row>
      <xdr:rowOff>68580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60960"/>
          <a:ext cx="1508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sqref="A1:XFD1048576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43.28515625" customWidth="1"/>
    <col min="4" max="4" width="19.5703125" customWidth="1"/>
    <col min="5" max="5" width="21.28515625" customWidth="1"/>
    <col min="6" max="6" width="20.140625" customWidth="1"/>
    <col min="7" max="7" width="20.28515625" customWidth="1"/>
    <col min="8" max="8" width="19.85546875" customWidth="1"/>
    <col min="9" max="9" width="19.28515625" customWidth="1"/>
    <col min="10" max="10" width="13.7109375" customWidth="1"/>
    <col min="11" max="11" width="16.85546875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3.7109375" customWidth="1"/>
    <col min="267" max="267" width="16.85546875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3.7109375" customWidth="1"/>
    <col min="523" max="523" width="16.85546875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3.7109375" customWidth="1"/>
    <col min="779" max="779" width="16.85546875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3.7109375" customWidth="1"/>
    <col min="1035" max="1035" width="16.85546875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3.7109375" customWidth="1"/>
    <col min="1291" max="1291" width="16.85546875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3.7109375" customWidth="1"/>
    <col min="1547" max="1547" width="16.85546875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3.7109375" customWidth="1"/>
    <col min="1803" max="1803" width="16.85546875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3.7109375" customWidth="1"/>
    <col min="2059" max="2059" width="16.85546875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3.7109375" customWidth="1"/>
    <col min="2315" max="2315" width="16.85546875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3.7109375" customWidth="1"/>
    <col min="2571" max="2571" width="16.85546875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3.7109375" customWidth="1"/>
    <col min="2827" max="2827" width="16.85546875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3.7109375" customWidth="1"/>
    <col min="3083" max="3083" width="16.85546875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3.7109375" customWidth="1"/>
    <col min="3339" max="3339" width="16.85546875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3.7109375" customWidth="1"/>
    <col min="3595" max="3595" width="16.85546875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3.7109375" customWidth="1"/>
    <col min="3851" max="3851" width="16.85546875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3.7109375" customWidth="1"/>
    <col min="4107" max="4107" width="16.85546875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3.7109375" customWidth="1"/>
    <col min="4363" max="4363" width="16.85546875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3.7109375" customWidth="1"/>
    <col min="4619" max="4619" width="16.85546875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3.7109375" customWidth="1"/>
    <col min="4875" max="4875" width="16.85546875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3.7109375" customWidth="1"/>
    <col min="5131" max="5131" width="16.85546875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3.7109375" customWidth="1"/>
    <col min="5387" max="5387" width="16.85546875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3.7109375" customWidth="1"/>
    <col min="5643" max="5643" width="16.85546875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3.7109375" customWidth="1"/>
    <col min="5899" max="5899" width="16.85546875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3.7109375" customWidth="1"/>
    <col min="6155" max="6155" width="16.85546875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3.7109375" customWidth="1"/>
    <col min="6411" max="6411" width="16.85546875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3.7109375" customWidth="1"/>
    <col min="6667" max="6667" width="16.85546875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3.7109375" customWidth="1"/>
    <col min="6923" max="6923" width="16.85546875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3.7109375" customWidth="1"/>
    <col min="7179" max="7179" width="16.85546875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3.7109375" customWidth="1"/>
    <col min="7435" max="7435" width="16.85546875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3.7109375" customWidth="1"/>
    <col min="7691" max="7691" width="16.85546875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3.7109375" customWidth="1"/>
    <col min="7947" max="7947" width="16.85546875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3.7109375" customWidth="1"/>
    <col min="8203" max="8203" width="16.85546875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3.7109375" customWidth="1"/>
    <col min="8459" max="8459" width="16.85546875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3.7109375" customWidth="1"/>
    <col min="8715" max="8715" width="16.85546875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3.7109375" customWidth="1"/>
    <col min="8971" max="8971" width="16.85546875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3.7109375" customWidth="1"/>
    <col min="9227" max="9227" width="16.85546875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3.7109375" customWidth="1"/>
    <col min="9483" max="9483" width="16.85546875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3.7109375" customWidth="1"/>
    <col min="9739" max="9739" width="16.85546875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3.7109375" customWidth="1"/>
    <col min="9995" max="9995" width="16.85546875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3.7109375" customWidth="1"/>
    <col min="10251" max="10251" width="16.85546875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3.7109375" customWidth="1"/>
    <col min="10507" max="10507" width="16.85546875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3.7109375" customWidth="1"/>
    <col min="10763" max="10763" width="16.85546875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3.7109375" customWidth="1"/>
    <col min="11019" max="11019" width="16.85546875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3.7109375" customWidth="1"/>
    <col min="11275" max="11275" width="16.85546875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3.7109375" customWidth="1"/>
    <col min="11531" max="11531" width="16.85546875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3.7109375" customWidth="1"/>
    <col min="11787" max="11787" width="16.85546875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3.7109375" customWidth="1"/>
    <col min="12043" max="12043" width="16.85546875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3.7109375" customWidth="1"/>
    <col min="12299" max="12299" width="16.85546875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3.7109375" customWidth="1"/>
    <col min="12555" max="12555" width="16.85546875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3.7109375" customWidth="1"/>
    <col min="12811" max="12811" width="16.85546875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3.7109375" customWidth="1"/>
    <col min="13067" max="13067" width="16.85546875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3.7109375" customWidth="1"/>
    <col min="13323" max="13323" width="16.85546875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3.7109375" customWidth="1"/>
    <col min="13579" max="13579" width="16.85546875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3.7109375" customWidth="1"/>
    <col min="13835" max="13835" width="16.85546875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3.7109375" customWidth="1"/>
    <col min="14091" max="14091" width="16.85546875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3.7109375" customWidth="1"/>
    <col min="14347" max="14347" width="16.85546875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3.7109375" customWidth="1"/>
    <col min="14603" max="14603" width="16.85546875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3.7109375" customWidth="1"/>
    <col min="14859" max="14859" width="16.85546875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3.7109375" customWidth="1"/>
    <col min="15115" max="15115" width="16.85546875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3.7109375" customWidth="1"/>
    <col min="15371" max="15371" width="16.85546875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3.7109375" customWidth="1"/>
    <col min="15627" max="15627" width="16.85546875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3.7109375" customWidth="1"/>
    <col min="15883" max="15883" width="16.85546875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3.7109375" customWidth="1"/>
    <col min="16139" max="16139" width="16.8554687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</row>
    <row r="4" spans="1:11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ht="24.75" customHeight="1" x14ac:dyDescent="0.25">
      <c r="A6" s="84" t="s">
        <v>3</v>
      </c>
      <c r="B6" s="85"/>
      <c r="C6" s="85"/>
      <c r="D6" s="69" t="s">
        <v>4</v>
      </c>
      <c r="E6" s="69"/>
      <c r="F6" s="69"/>
      <c r="G6" s="69"/>
      <c r="H6" s="69"/>
      <c r="I6" s="74" t="s">
        <v>5</v>
      </c>
    </row>
    <row r="7" spans="1:11" ht="30.75" customHeight="1" x14ac:dyDescent="0.25">
      <c r="A7" s="86"/>
      <c r="B7" s="87"/>
      <c r="C7" s="87"/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75"/>
    </row>
    <row r="8" spans="1:11" hidden="1" x14ac:dyDescent="0.25">
      <c r="A8" s="86"/>
      <c r="B8" s="87"/>
      <c r="C8" s="87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6" t="s">
        <v>16</v>
      </c>
    </row>
    <row r="9" spans="1:11" ht="9" customHeight="1" x14ac:dyDescent="0.25">
      <c r="A9" s="7"/>
      <c r="B9" s="8"/>
      <c r="C9" s="9"/>
      <c r="D9" s="10"/>
      <c r="E9" s="11"/>
      <c r="F9" s="11"/>
      <c r="G9" s="11"/>
      <c r="H9" s="11"/>
      <c r="I9" s="11"/>
    </row>
    <row r="10" spans="1:11" ht="20.100000000000001" customHeight="1" x14ac:dyDescent="0.25">
      <c r="A10" s="76" t="s">
        <v>17</v>
      </c>
      <c r="B10" s="77"/>
      <c r="C10" s="78"/>
      <c r="D10" s="12">
        <f t="shared" ref="D10:I10" si="0">D11+D12</f>
        <v>12000000</v>
      </c>
      <c r="E10" s="12">
        <f t="shared" si="0"/>
        <v>0</v>
      </c>
      <c r="F10" s="12">
        <f t="shared" si="0"/>
        <v>12000000</v>
      </c>
      <c r="G10" s="12">
        <f t="shared" si="0"/>
        <v>3891361.72</v>
      </c>
      <c r="H10" s="12">
        <f t="shared" si="0"/>
        <v>3891337.72</v>
      </c>
      <c r="I10" s="12">
        <f t="shared" si="0"/>
        <v>-8108662.2799999993</v>
      </c>
      <c r="K10" s="13"/>
    </row>
    <row r="11" spans="1:11" ht="20.100000000000001" customHeight="1" x14ac:dyDescent="0.25">
      <c r="A11" s="14"/>
      <c r="B11" s="59" t="s">
        <v>18</v>
      </c>
      <c r="C11" s="60"/>
      <c r="D11" s="15">
        <v>0</v>
      </c>
      <c r="E11" s="15"/>
      <c r="F11" s="16">
        <f>D11+E11</f>
        <v>0</v>
      </c>
      <c r="G11" s="15">
        <v>179</v>
      </c>
      <c r="H11" s="15">
        <v>155</v>
      </c>
      <c r="I11" s="16">
        <f>H11-D11</f>
        <v>155</v>
      </c>
      <c r="K11" s="13"/>
    </row>
    <row r="12" spans="1:11" ht="20.100000000000001" customHeight="1" x14ac:dyDescent="0.25">
      <c r="A12" s="14"/>
      <c r="B12" s="59" t="s">
        <v>19</v>
      </c>
      <c r="C12" s="60"/>
      <c r="D12" s="15">
        <v>12000000</v>
      </c>
      <c r="E12" s="15">
        <v>0</v>
      </c>
      <c r="F12" s="16">
        <f>D12+E12</f>
        <v>12000000</v>
      </c>
      <c r="G12" s="17">
        <v>3891182.72</v>
      </c>
      <c r="H12" s="17">
        <v>3891182.72</v>
      </c>
      <c r="I12" s="16">
        <f>H12-D12</f>
        <v>-8108817.2799999993</v>
      </c>
      <c r="K12" s="13"/>
    </row>
    <row r="13" spans="1:11" ht="20.100000000000001" customHeight="1" x14ac:dyDescent="0.25">
      <c r="A13" s="14"/>
      <c r="B13" s="18"/>
      <c r="C13" s="19"/>
      <c r="D13" s="15"/>
      <c r="E13" s="15"/>
      <c r="F13" s="16"/>
      <c r="G13" s="17"/>
      <c r="H13" s="17"/>
      <c r="I13" s="16"/>
      <c r="K13" s="13"/>
    </row>
    <row r="14" spans="1:11" ht="20.100000000000001" customHeight="1" x14ac:dyDescent="0.25">
      <c r="A14" s="76" t="s">
        <v>20</v>
      </c>
      <c r="B14" s="77"/>
      <c r="C14" s="78"/>
      <c r="D14" s="12">
        <f t="shared" ref="D14:I14" si="1">D15+D16</f>
        <v>0</v>
      </c>
      <c r="E14" s="12">
        <f t="shared" si="1"/>
        <v>10000000</v>
      </c>
      <c r="F14" s="12">
        <f t="shared" si="1"/>
        <v>10000000</v>
      </c>
      <c r="G14" s="12">
        <f t="shared" si="1"/>
        <v>27302.3</v>
      </c>
      <c r="H14" s="12">
        <f t="shared" si="1"/>
        <v>5999.07</v>
      </c>
      <c r="I14" s="12">
        <f t="shared" si="1"/>
        <v>5999.07</v>
      </c>
      <c r="K14" s="13"/>
    </row>
    <row r="15" spans="1:11" ht="20.100000000000001" customHeight="1" x14ac:dyDescent="0.25">
      <c r="A15" s="14"/>
      <c r="B15" s="59" t="s">
        <v>18</v>
      </c>
      <c r="C15" s="60"/>
      <c r="D15" s="15">
        <v>0</v>
      </c>
      <c r="E15" s="15">
        <v>10000000</v>
      </c>
      <c r="F15" s="16">
        <f t="shared" ref="F15:F22" si="2">D15+E15</f>
        <v>10000000</v>
      </c>
      <c r="G15" s="17">
        <v>27302.3</v>
      </c>
      <c r="H15" s="17">
        <v>5999.07</v>
      </c>
      <c r="I15" s="16">
        <f>H15-D15</f>
        <v>5999.07</v>
      </c>
      <c r="K15" s="13"/>
    </row>
    <row r="16" spans="1:11" ht="20.100000000000001" customHeight="1" x14ac:dyDescent="0.25">
      <c r="A16" s="14"/>
      <c r="B16" s="59" t="s">
        <v>19</v>
      </c>
      <c r="C16" s="60"/>
      <c r="D16" s="15">
        <v>0</v>
      </c>
      <c r="E16" s="15">
        <v>0</v>
      </c>
      <c r="F16" s="16">
        <f t="shared" si="2"/>
        <v>0</v>
      </c>
      <c r="G16" s="17"/>
      <c r="H16" s="17">
        <v>0</v>
      </c>
      <c r="I16" s="16">
        <f>H16-D16</f>
        <v>0</v>
      </c>
      <c r="K16" s="13"/>
    </row>
    <row r="17" spans="1:11" ht="15" customHeight="1" x14ac:dyDescent="0.25">
      <c r="A17" s="14"/>
      <c r="B17" s="18"/>
      <c r="C17" s="19"/>
      <c r="D17" s="15"/>
      <c r="E17" s="15"/>
      <c r="F17" s="16"/>
      <c r="G17" s="17"/>
      <c r="H17" s="17"/>
      <c r="I17" s="16"/>
      <c r="K17" s="13"/>
    </row>
    <row r="18" spans="1:11" ht="20.100000000000001" customHeight="1" x14ac:dyDescent="0.25">
      <c r="A18" s="76" t="s">
        <v>21</v>
      </c>
      <c r="B18" s="77"/>
      <c r="C18" s="78"/>
      <c r="D18" s="20">
        <v>24700000</v>
      </c>
      <c r="E18" s="20">
        <v>6999973</v>
      </c>
      <c r="F18" s="12">
        <f t="shared" si="2"/>
        <v>31699973</v>
      </c>
      <c r="G18" s="21">
        <v>3969581.11</v>
      </c>
      <c r="H18" s="21">
        <v>3626421.5</v>
      </c>
      <c r="I18" s="12">
        <f>H18-D18</f>
        <v>-21073578.5</v>
      </c>
      <c r="K18" s="13"/>
    </row>
    <row r="19" spans="1:11" ht="20.100000000000001" customHeight="1" x14ac:dyDescent="0.25">
      <c r="A19" s="22" t="s">
        <v>22</v>
      </c>
      <c r="B19" s="18"/>
      <c r="C19" s="19"/>
      <c r="D19" s="20"/>
      <c r="E19" s="20"/>
      <c r="F19" s="12"/>
      <c r="G19" s="21"/>
      <c r="H19" s="21"/>
      <c r="I19" s="12"/>
      <c r="K19" s="13"/>
    </row>
    <row r="20" spans="1:11" ht="20.100000000000001" customHeight="1" x14ac:dyDescent="0.25">
      <c r="A20" s="76" t="s">
        <v>23</v>
      </c>
      <c r="B20" s="77"/>
      <c r="C20" s="78"/>
      <c r="D20" s="20">
        <v>86350000</v>
      </c>
      <c r="E20" s="20">
        <v>59169226</v>
      </c>
      <c r="F20" s="12">
        <f t="shared" si="2"/>
        <v>145519226</v>
      </c>
      <c r="G20" s="21">
        <v>30478003.350000001</v>
      </c>
      <c r="H20" s="21">
        <v>30471884.350000001</v>
      </c>
      <c r="I20" s="12">
        <f>H20-D20</f>
        <v>-55878115.649999999</v>
      </c>
      <c r="K20" s="13"/>
    </row>
    <row r="21" spans="1:11" ht="20.100000000000001" customHeight="1" x14ac:dyDescent="0.25">
      <c r="A21" s="22"/>
      <c r="B21" s="18"/>
      <c r="C21" s="19"/>
      <c r="D21" s="20"/>
      <c r="E21" s="20"/>
      <c r="F21" s="12"/>
      <c r="G21" s="21"/>
      <c r="H21" s="21"/>
      <c r="I21" s="12"/>
      <c r="K21" s="13"/>
    </row>
    <row r="22" spans="1:11" ht="20.100000000000001" customHeight="1" x14ac:dyDescent="0.25">
      <c r="A22" s="76" t="s">
        <v>24</v>
      </c>
      <c r="B22" s="77"/>
      <c r="C22" s="78"/>
      <c r="D22" s="20">
        <v>1040719165</v>
      </c>
      <c r="E22" s="20">
        <v>1290677193</v>
      </c>
      <c r="F22" s="12">
        <f t="shared" si="2"/>
        <v>2331396358</v>
      </c>
      <c r="G22" s="21">
        <v>485798307.38999999</v>
      </c>
      <c r="H22" s="21">
        <v>446838869.38999999</v>
      </c>
      <c r="I22" s="12">
        <f>H22-D22</f>
        <v>-593880295.61000001</v>
      </c>
    </row>
    <row r="23" spans="1:11" ht="9" customHeight="1" x14ac:dyDescent="0.25">
      <c r="A23" s="23"/>
      <c r="B23" s="24"/>
      <c r="C23" s="25"/>
      <c r="D23" s="26"/>
      <c r="E23" s="26"/>
      <c r="F23" s="26"/>
      <c r="G23" s="26"/>
      <c r="H23" s="26"/>
      <c r="I23" s="26"/>
    </row>
    <row r="24" spans="1:11" ht="20.100000000000001" customHeight="1" x14ac:dyDescent="0.25">
      <c r="A24" s="61" t="s">
        <v>25</v>
      </c>
      <c r="B24" s="62"/>
      <c r="C24" s="63"/>
      <c r="D24" s="27">
        <f t="shared" ref="D24:I24" si="3">+D10+D14+D18+D20+D22</f>
        <v>1163769165</v>
      </c>
      <c r="E24" s="27">
        <f t="shared" si="3"/>
        <v>1366846392</v>
      </c>
      <c r="F24" s="27">
        <f t="shared" si="3"/>
        <v>2530615557</v>
      </c>
      <c r="G24" s="27">
        <f t="shared" si="3"/>
        <v>524164555.87</v>
      </c>
      <c r="H24" s="27">
        <f t="shared" si="3"/>
        <v>484834512.02999997</v>
      </c>
      <c r="I24" s="79">
        <f t="shared" si="3"/>
        <v>-678934652.97000003</v>
      </c>
    </row>
    <row r="25" spans="1:11" ht="20.100000000000001" customHeight="1" x14ac:dyDescent="0.25">
      <c r="A25" s="28"/>
      <c r="B25" s="29"/>
      <c r="C25" s="29"/>
      <c r="D25" s="30"/>
      <c r="E25" s="30"/>
      <c r="F25" s="30"/>
      <c r="G25" s="66" t="s">
        <v>26</v>
      </c>
      <c r="H25" s="67"/>
      <c r="I25" s="80"/>
    </row>
    <row r="26" spans="1:11" ht="11.45" customHeight="1" x14ac:dyDescent="0.25">
      <c r="A26" s="31"/>
      <c r="B26" s="32"/>
      <c r="C26" s="32"/>
      <c r="D26" s="32"/>
      <c r="E26" s="32"/>
      <c r="F26" s="32"/>
      <c r="G26" s="32"/>
      <c r="H26" s="32"/>
      <c r="I26" s="33"/>
    </row>
    <row r="27" spans="1:11" ht="8.4499999999999993" customHeight="1" x14ac:dyDescent="0.25">
      <c r="A27" s="31"/>
      <c r="B27" s="32"/>
      <c r="C27" s="32"/>
      <c r="D27" s="32"/>
      <c r="E27" s="32"/>
      <c r="F27" s="32"/>
      <c r="G27" s="32"/>
      <c r="H27" s="32"/>
      <c r="I27" s="33"/>
    </row>
    <row r="28" spans="1:11" ht="20.100000000000001" customHeight="1" x14ac:dyDescent="0.25">
      <c r="A28" s="68" t="s">
        <v>27</v>
      </c>
      <c r="B28" s="69"/>
      <c r="C28" s="69"/>
      <c r="D28" s="69" t="s">
        <v>4</v>
      </c>
      <c r="E28" s="69"/>
      <c r="F28" s="69"/>
      <c r="G28" s="69"/>
      <c r="H28" s="69"/>
      <c r="I28" s="74" t="s">
        <v>5</v>
      </c>
    </row>
    <row r="29" spans="1:11" ht="32.450000000000003" customHeight="1" x14ac:dyDescent="0.25">
      <c r="A29" s="70"/>
      <c r="B29" s="71"/>
      <c r="C29" s="71"/>
      <c r="D29" s="5" t="s">
        <v>6</v>
      </c>
      <c r="E29" s="4" t="s">
        <v>28</v>
      </c>
      <c r="F29" s="5" t="s">
        <v>8</v>
      </c>
      <c r="G29" s="5" t="s">
        <v>9</v>
      </c>
      <c r="H29" s="5" t="s">
        <v>10</v>
      </c>
      <c r="I29" s="75"/>
    </row>
    <row r="30" spans="1:11" ht="20.100000000000001" customHeight="1" x14ac:dyDescent="0.25">
      <c r="A30" s="72"/>
      <c r="B30" s="73"/>
      <c r="C30" s="73"/>
      <c r="D30" s="34" t="s">
        <v>11</v>
      </c>
      <c r="E30" s="34" t="s">
        <v>12</v>
      </c>
      <c r="F30" s="34" t="s">
        <v>13</v>
      </c>
      <c r="G30" s="34" t="s">
        <v>14</v>
      </c>
      <c r="H30" s="34">
        <v>-5</v>
      </c>
      <c r="I30" s="35" t="s">
        <v>16</v>
      </c>
    </row>
    <row r="31" spans="1:11" ht="13.15" customHeight="1" x14ac:dyDescent="0.25">
      <c r="A31" s="7"/>
      <c r="B31" s="8"/>
      <c r="C31" s="9"/>
      <c r="D31" s="10"/>
      <c r="E31" s="11"/>
      <c r="F31" s="11"/>
      <c r="G31" s="11"/>
      <c r="H31" s="11"/>
      <c r="I31" s="11"/>
    </row>
    <row r="32" spans="1:11" ht="20.100000000000001" customHeight="1" x14ac:dyDescent="0.25">
      <c r="A32" s="36" t="s">
        <v>29</v>
      </c>
      <c r="B32" s="37"/>
      <c r="C32" s="33"/>
      <c r="D32" s="38">
        <f t="shared" ref="D32:I32" si="4">+D34+D37+D40+D41</f>
        <v>559129000</v>
      </c>
      <c r="E32" s="38">
        <f t="shared" si="4"/>
        <v>1359846419</v>
      </c>
      <c r="F32" s="38">
        <f t="shared" si="4"/>
        <v>1918975419</v>
      </c>
      <c r="G32" s="38">
        <f t="shared" si="4"/>
        <v>308404227.18000001</v>
      </c>
      <c r="H32" s="38">
        <f t="shared" si="4"/>
        <v>308376780.94999999</v>
      </c>
      <c r="I32" s="38">
        <f t="shared" si="4"/>
        <v>-250752219.05000001</v>
      </c>
    </row>
    <row r="33" spans="1:11" ht="14.45" customHeight="1" x14ac:dyDescent="0.25">
      <c r="A33" s="36"/>
      <c r="B33" s="37"/>
      <c r="C33" s="39"/>
      <c r="D33" s="38"/>
      <c r="E33" s="38"/>
      <c r="F33" s="38"/>
      <c r="G33" s="38"/>
      <c r="H33" s="38"/>
      <c r="I33" s="38"/>
    </row>
    <row r="34" spans="1:11" ht="20.100000000000001" customHeight="1" x14ac:dyDescent="0.25">
      <c r="A34" s="14"/>
      <c r="B34" s="59" t="s">
        <v>17</v>
      </c>
      <c r="C34" s="60"/>
      <c r="D34" s="40">
        <f>D35+D36</f>
        <v>12000000</v>
      </c>
      <c r="E34" s="40">
        <f>E35+E36</f>
        <v>0</v>
      </c>
      <c r="F34" s="40">
        <f>F35+F36</f>
        <v>12000000</v>
      </c>
      <c r="G34" s="41">
        <f>G35+G36</f>
        <v>3891361.72</v>
      </c>
      <c r="H34" s="41">
        <f>H35+H36</f>
        <v>3891337.72</v>
      </c>
      <c r="I34" s="40">
        <f>H34-D34</f>
        <v>-8108662.2799999993</v>
      </c>
    </row>
    <row r="35" spans="1:11" ht="18" customHeight="1" x14ac:dyDescent="0.25">
      <c r="A35" s="14"/>
      <c r="B35" s="42"/>
      <c r="C35" s="43" t="s">
        <v>18</v>
      </c>
      <c r="D35" s="40">
        <v>0</v>
      </c>
      <c r="E35" s="40"/>
      <c r="F35" s="40">
        <f>D35+E35</f>
        <v>0</v>
      </c>
      <c r="G35" s="41">
        <v>179</v>
      </c>
      <c r="H35" s="41">
        <v>155</v>
      </c>
      <c r="I35" s="40">
        <f>H35-D35</f>
        <v>155</v>
      </c>
    </row>
    <row r="36" spans="1:11" ht="19.149999999999999" customHeight="1" x14ac:dyDescent="0.25">
      <c r="A36" s="14"/>
      <c r="B36" s="32"/>
      <c r="C36" s="43" t="s">
        <v>19</v>
      </c>
      <c r="D36" s="40">
        <v>12000000</v>
      </c>
      <c r="E36" s="40">
        <v>0</v>
      </c>
      <c r="F36" s="40">
        <f>D36+E36</f>
        <v>12000000</v>
      </c>
      <c r="G36" s="41">
        <v>3891182.72</v>
      </c>
      <c r="H36" s="41">
        <v>3891182.72</v>
      </c>
      <c r="I36" s="40">
        <f>H36-D36</f>
        <v>-8108817.2799999993</v>
      </c>
    </row>
    <row r="37" spans="1:11" ht="20.100000000000001" customHeight="1" x14ac:dyDescent="0.25">
      <c r="A37" s="14"/>
      <c r="B37" s="59" t="s">
        <v>20</v>
      </c>
      <c r="C37" s="60"/>
      <c r="D37" s="40">
        <f t="shared" ref="D37:I37" si="5">D38+D39</f>
        <v>0</v>
      </c>
      <c r="E37" s="40">
        <f t="shared" si="5"/>
        <v>10000000</v>
      </c>
      <c r="F37" s="40">
        <f t="shared" si="5"/>
        <v>10000000</v>
      </c>
      <c r="G37" s="41">
        <f t="shared" si="5"/>
        <v>27302.3</v>
      </c>
      <c r="H37" s="41">
        <f t="shared" si="5"/>
        <v>5999.07</v>
      </c>
      <c r="I37" s="40">
        <f t="shared" si="5"/>
        <v>5999.07</v>
      </c>
    </row>
    <row r="38" spans="1:11" ht="20.100000000000001" customHeight="1" x14ac:dyDescent="0.25">
      <c r="A38" s="14"/>
      <c r="B38" s="32"/>
      <c r="C38" s="43" t="s">
        <v>18</v>
      </c>
      <c r="D38" s="40">
        <v>0</v>
      </c>
      <c r="E38" s="40">
        <v>10000000</v>
      </c>
      <c r="F38" s="40">
        <f>D38+E38</f>
        <v>10000000</v>
      </c>
      <c r="G38" s="41">
        <v>27302.3</v>
      </c>
      <c r="H38" s="41">
        <v>5999.07</v>
      </c>
      <c r="I38" s="40">
        <f>H38-D38</f>
        <v>5999.07</v>
      </c>
      <c r="K38" s="13"/>
    </row>
    <row r="39" spans="1:11" ht="20.100000000000001" customHeight="1" x14ac:dyDescent="0.25">
      <c r="A39" s="14"/>
      <c r="B39" s="42"/>
      <c r="C39" s="43" t="s">
        <v>19</v>
      </c>
      <c r="D39" s="40">
        <v>0</v>
      </c>
      <c r="E39" s="40">
        <v>0</v>
      </c>
      <c r="F39" s="40">
        <f>D39+E39</f>
        <v>0</v>
      </c>
      <c r="G39" s="41">
        <v>0</v>
      </c>
      <c r="H39" s="41">
        <v>0</v>
      </c>
      <c r="I39" s="40">
        <f>H39-D39</f>
        <v>0</v>
      </c>
      <c r="K39" s="13"/>
    </row>
    <row r="40" spans="1:11" ht="20.100000000000001" customHeight="1" x14ac:dyDescent="0.25">
      <c r="A40" s="14"/>
      <c r="B40" s="59" t="s">
        <v>23</v>
      </c>
      <c r="C40" s="60"/>
      <c r="D40" s="40">
        <v>86350000</v>
      </c>
      <c r="E40" s="40">
        <v>59169226</v>
      </c>
      <c r="F40" s="40">
        <f>D40+E40</f>
        <v>145519226</v>
      </c>
      <c r="G40" s="41">
        <v>30478003.350000001</v>
      </c>
      <c r="H40" s="41">
        <v>30471884.350000001</v>
      </c>
      <c r="I40" s="40">
        <f>H40-D40</f>
        <v>-55878115.649999999</v>
      </c>
      <c r="K40" s="13"/>
    </row>
    <row r="41" spans="1:11" ht="20.100000000000001" customHeight="1" x14ac:dyDescent="0.25">
      <c r="A41" s="14"/>
      <c r="B41" s="59" t="s">
        <v>24</v>
      </c>
      <c r="C41" s="60"/>
      <c r="D41" s="41">
        <v>460779000</v>
      </c>
      <c r="E41" s="41">
        <v>1290677193</v>
      </c>
      <c r="F41" s="40">
        <f>D41+E41</f>
        <v>1751456193</v>
      </c>
      <c r="G41" s="41">
        <v>274007559.81</v>
      </c>
      <c r="H41" s="41">
        <v>274007559.81</v>
      </c>
      <c r="I41" s="41">
        <f>H41-D41</f>
        <v>-186771440.19</v>
      </c>
      <c r="K41" s="13"/>
    </row>
    <row r="42" spans="1:11" ht="16.899999999999999" customHeight="1" x14ac:dyDescent="0.25">
      <c r="A42" s="14"/>
      <c r="B42" s="32"/>
      <c r="C42" s="43"/>
      <c r="D42" s="44"/>
      <c r="E42" s="45"/>
      <c r="F42" s="45"/>
      <c r="G42" s="46"/>
      <c r="H42" s="46"/>
      <c r="I42" s="45"/>
      <c r="K42" s="13"/>
    </row>
    <row r="43" spans="1:11" ht="20.100000000000001" customHeight="1" x14ac:dyDescent="0.25">
      <c r="A43" s="36" t="s">
        <v>30</v>
      </c>
      <c r="B43" s="37"/>
      <c r="C43" s="43"/>
      <c r="D43" s="38">
        <f t="shared" ref="D43:I43" si="6">D44+D45</f>
        <v>604640165</v>
      </c>
      <c r="E43" s="38">
        <f t="shared" si="6"/>
        <v>6999973</v>
      </c>
      <c r="F43" s="38">
        <f t="shared" si="6"/>
        <v>611640138</v>
      </c>
      <c r="G43" s="47">
        <f t="shared" si="6"/>
        <v>215760328.69000003</v>
      </c>
      <c r="H43" s="47">
        <f t="shared" si="6"/>
        <v>176457731.08000001</v>
      </c>
      <c r="I43" s="38">
        <f t="shared" si="6"/>
        <v>-428182433.91999996</v>
      </c>
      <c r="K43" s="13"/>
    </row>
    <row r="44" spans="1:11" ht="20.100000000000001" customHeight="1" x14ac:dyDescent="0.25">
      <c r="A44" s="14"/>
      <c r="B44" s="59" t="s">
        <v>21</v>
      </c>
      <c r="C44" s="60"/>
      <c r="D44" s="40">
        <v>24700000</v>
      </c>
      <c r="E44" s="40">
        <v>6999973</v>
      </c>
      <c r="F44" s="40">
        <f>D44+E44</f>
        <v>31699973</v>
      </c>
      <c r="G44" s="41">
        <v>3969581.11</v>
      </c>
      <c r="H44" s="41">
        <v>3626421.5</v>
      </c>
      <c r="I44" s="40">
        <f>H44-D44</f>
        <v>-21073578.5</v>
      </c>
      <c r="K44" s="13"/>
    </row>
    <row r="45" spans="1:11" ht="20.100000000000001" customHeight="1" x14ac:dyDescent="0.25">
      <c r="A45" s="14"/>
      <c r="B45" s="59" t="s">
        <v>24</v>
      </c>
      <c r="C45" s="60"/>
      <c r="D45" s="41">
        <v>579940165</v>
      </c>
      <c r="E45" s="41">
        <v>0</v>
      </c>
      <c r="F45" s="41">
        <f>D45+E45</f>
        <v>579940165</v>
      </c>
      <c r="G45" s="41">
        <v>211790747.58000001</v>
      </c>
      <c r="H45" s="41">
        <v>172831309.58000001</v>
      </c>
      <c r="I45" s="41">
        <f>H45-D45</f>
        <v>-407108855.41999996</v>
      </c>
    </row>
    <row r="46" spans="1:11" ht="10.15" customHeight="1" x14ac:dyDescent="0.25">
      <c r="A46" s="23"/>
      <c r="B46" s="24"/>
      <c r="C46" s="25"/>
      <c r="D46" s="48"/>
      <c r="E46" s="49"/>
      <c r="F46" s="49"/>
      <c r="G46" s="49"/>
      <c r="H46" s="49"/>
      <c r="I46" s="49"/>
    </row>
    <row r="47" spans="1:11" ht="20.100000000000001" customHeight="1" x14ac:dyDescent="0.25">
      <c r="A47" s="61"/>
      <c r="B47" s="62"/>
      <c r="C47" s="63"/>
      <c r="D47" s="50">
        <f t="shared" ref="D47:I47" si="7">D32+D43</f>
        <v>1163769165</v>
      </c>
      <c r="E47" s="50">
        <f t="shared" si="7"/>
        <v>1366846392</v>
      </c>
      <c r="F47" s="50">
        <f>F32+F43</f>
        <v>2530615557</v>
      </c>
      <c r="G47" s="50">
        <f t="shared" si="7"/>
        <v>524164555.87</v>
      </c>
      <c r="H47" s="50">
        <f t="shared" si="7"/>
        <v>484834512.02999997</v>
      </c>
      <c r="I47" s="64">
        <f t="shared" si="7"/>
        <v>-678934652.97000003</v>
      </c>
    </row>
    <row r="48" spans="1:11" ht="20.100000000000001" customHeight="1" x14ac:dyDescent="0.25">
      <c r="A48" s="51"/>
      <c r="B48" s="52"/>
      <c r="C48" s="52"/>
      <c r="D48" s="53"/>
      <c r="E48" s="53"/>
      <c r="F48" s="53"/>
      <c r="G48" s="66" t="s">
        <v>26</v>
      </c>
      <c r="H48" s="67"/>
      <c r="I48" s="65"/>
    </row>
    <row r="49" spans="1:9" ht="20.100000000000001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</row>
    <row r="50" spans="1:9" ht="10.5" customHeight="1" x14ac:dyDescent="0.25">
      <c r="A50" s="55" t="s">
        <v>31</v>
      </c>
    </row>
    <row r="51" spans="1:9" ht="10.5" customHeight="1" x14ac:dyDescent="0.25">
      <c r="A51" s="56" t="s">
        <v>32</v>
      </c>
    </row>
    <row r="62" spans="1:9" ht="15" customHeight="1" x14ac:dyDescent="0.25">
      <c r="B62" s="57"/>
      <c r="C62" s="57"/>
      <c r="D62" s="58"/>
      <c r="E62" s="58"/>
      <c r="F62" s="58"/>
      <c r="G62" s="58"/>
      <c r="H62" s="58"/>
      <c r="I62" s="58"/>
    </row>
  </sheetData>
  <mergeCells count="30">
    <mergeCell ref="A2:I2"/>
    <mergeCell ref="A3:I3"/>
    <mergeCell ref="A4:I4"/>
    <mergeCell ref="A6:C8"/>
    <mergeCell ref="D6:H6"/>
    <mergeCell ref="I6:I7"/>
    <mergeCell ref="I24:I25"/>
    <mergeCell ref="G25:H25"/>
    <mergeCell ref="A10:C10"/>
    <mergeCell ref="B11:C11"/>
    <mergeCell ref="B12:C12"/>
    <mergeCell ref="A14:C14"/>
    <mergeCell ref="B15:C15"/>
    <mergeCell ref="B16:C16"/>
    <mergeCell ref="B40:C40"/>
    <mergeCell ref="A18:C18"/>
    <mergeCell ref="A20:C20"/>
    <mergeCell ref="A22:C22"/>
    <mergeCell ref="A24:C24"/>
    <mergeCell ref="A28:C30"/>
    <mergeCell ref="D28:H28"/>
    <mergeCell ref="I28:I29"/>
    <mergeCell ref="B34:C34"/>
    <mergeCell ref="B37:C37"/>
    <mergeCell ref="B41:C41"/>
    <mergeCell ref="B44:C44"/>
    <mergeCell ref="B45:C45"/>
    <mergeCell ref="A47:C47"/>
    <mergeCell ref="I47:I48"/>
    <mergeCell ref="G48:H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2019-06-04T21:18:43Z</dcterms:created>
  <dcterms:modified xsi:type="dcterms:W3CDTF">2019-06-06T23:45:45Z</dcterms:modified>
</cp:coreProperties>
</file>